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7\Запрос котировок\7. Июль\Противопожарные двери\Закупочная\"/>
    </mc:Choice>
  </mc:AlternateContent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Лист1!$A$7:$I$10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Лист1!$A$15:$I$15</definedName>
    <definedName name="XLR_ERRNAMESTR" hidden="1">XLR_NoRangeSheet!$B$5</definedName>
    <definedName name="XLR_VERSION" hidden="1">XLR_NoRangeSheet!$A$5</definedName>
  </definedNames>
  <calcPr calcId="152511" refMode="R1C1"/>
</workbook>
</file>

<file path=xl/calcChain.xml><?xml version="1.0" encoding="utf-8"?>
<calcChain xmlns="http://schemas.openxmlformats.org/spreadsheetml/2006/main">
  <c r="G7" i="1" l="1"/>
  <c r="H7" i="1" l="1"/>
  <c r="G8" i="1"/>
  <c r="H8" i="1" s="1"/>
  <c r="G9" i="1"/>
  <c r="H9" i="1" s="1"/>
  <c r="G10" i="1" l="1"/>
  <c r="H10" i="1"/>
  <c r="H11" i="1" l="1"/>
  <c r="B5" i="2"/>
  <c r="B26" i="1"/>
  <c r="B25" i="1"/>
</calcChain>
</file>

<file path=xl/sharedStrings.xml><?xml version="1.0" encoding="utf-8"?>
<sst xmlns="http://schemas.openxmlformats.org/spreadsheetml/2006/main" count="53" uniqueCount="46">
  <si>
    <t>Описание</t>
  </si>
  <si>
    <t>Инициатор закупки:</t>
  </si>
  <si>
    <t>СПЕЦИФИКАЦИЯ</t>
  </si>
  <si>
    <t>Eд.изм</t>
  </si>
  <si>
    <t>в т.ч. НДС</t>
  </si>
  <si>
    <t>4.2, Developer  (build 122-D7)</t>
  </si>
  <si>
    <t>Query2</t>
  </si>
  <si>
    <t>Республика Башкортостан</t>
  </si>
  <si>
    <t>Поставка и монтаж противопожарных дверей (ЦТЭ, Бирский МУЭС)</t>
  </si>
  <si>
    <t>, тел. , эл.почта:</t>
  </si>
  <si>
    <t/>
  </si>
  <si>
    <t>Сентябрь 2014</t>
  </si>
  <si>
    <t>Старцев Вадим Юрьевич</t>
  </si>
  <si>
    <t>3</t>
  </si>
  <si>
    <t>19</t>
  </si>
  <si>
    <t>Кол-во</t>
  </si>
  <si>
    <t>В течение 30 календарных дней с момента подписания договора.</t>
  </si>
  <si>
    <t>Тел.: +7 (347) 221-55-51, Рыбаков А.П.</t>
  </si>
  <si>
    <t>Контактное лицо по техническим вопросам:</t>
  </si>
  <si>
    <t>Срок службы:</t>
  </si>
  <si>
    <t>Гарантийные обязательства:</t>
  </si>
  <si>
    <t>Особые условия:</t>
  </si>
  <si>
    <t>Предельная цена за единицу измерения без НДС, включая стоимость тары и доставку, рубли РФ</t>
  </si>
  <si>
    <t xml:space="preserve"> 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</si>
  <si>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</si>
  <si>
    <t>Железнодорожным и/или автомобильным транспортом за счет Поставщика.</t>
  </si>
  <si>
    <t>№</t>
  </si>
  <si>
    <t>Не менее 24 месяцев.</t>
  </si>
  <si>
    <t>10 лет.</t>
  </si>
  <si>
    <t>Служба производственного контроля.</t>
  </si>
  <si>
    <t>36</t>
  </si>
  <si>
    <t>Работа по установке двери противопожарной однопольной (с материалами)</t>
  </si>
  <si>
    <t>Работа по установке двери противопожарной двупольной (с материалами)</t>
  </si>
  <si>
    <t xml:space="preserve">Работа по установке люка противопожарного (с материалами)                                                 
</t>
  </si>
  <si>
    <t>ед</t>
  </si>
  <si>
    <t>Наименование работ/товара (материала)</t>
  </si>
  <si>
    <t xml:space="preserve">выполнение работ по установке двери металлической противопожарной, глухой, однопольной, с доводчиком,со степеню огнестойкости не менее EI 30 (год выпуска 2017)                                                                                                                                                  
ГОСТ 53307-2009
</t>
  </si>
  <si>
    <t>Адрес выполнения работ</t>
  </si>
  <si>
    <t xml:space="preserve">выполнение работ по установке двери металлической противопожарной, глухой, двупольной, с доводчиком, степенью огнестойкости не менее EI 30  (год выпуска 2017)                                              
ГОСТ 53307-2009
</t>
  </si>
  <si>
    <t xml:space="preserve">выполнение работ по установке люка металлического противопожарного, глухого, степенью огнестойкости не менее EI 30  (год выпуска 2017)                                            
ГОСТ 53307-2009                            ТУ 5262-001-12333669-2012
</t>
  </si>
  <si>
    <t>Предельная стоимость лота составляет 1 121 993,9 руб. с учетом НДС 18 %</t>
  </si>
  <si>
    <t>Требуемые сроки выполнения работ:</t>
  </si>
  <si>
    <t>Транспортировка товара (материала):</t>
  </si>
  <si>
    <t>Наличие у Подрядчика лицензии на осуществление деятельности по монтажу, техническому обслуживанию и ремонту  средств обеспечения пожарной безопасности зданий и сооружений  c видом работ на "Монтаж, техническое обслуживание и ремонт заполнений проемов в противопожарных преградах". Подрядчик предоставляет на товар следующие документы: 1. Паспорт; 2. Сертификат соответствия стандартам РФ.</t>
  </si>
  <si>
    <t>Адреса выполнения работ указаны в Графике выполнения работ</t>
  </si>
  <si>
    <t xml:space="preserve">Приложение № 1 к Техническому заданию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</si>
</sst>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0" fillId="0" borderId="0" xfId="0" quotePrefix="1"/>
    <xf numFmtId="49" fontId="0" fillId="0" borderId="0" xfId="0" applyNumberFormat="1"/>
    <xf numFmtId="0" fontId="3" fillId="0" borderId="0" xfId="0" applyFont="1"/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vertical="top" wrapText="1"/>
    </xf>
    <xf numFmtId="4" fontId="3" fillId="0" borderId="1" xfId="0" applyNumberFormat="1" applyFont="1" applyBorder="1" applyAlignment="1">
      <alignment horizontal="right" vertical="top" wrapText="1"/>
    </xf>
    <xf numFmtId="164" fontId="3" fillId="0" borderId="1" xfId="0" applyNumberFormat="1" applyFont="1" applyBorder="1" applyAlignment="1">
      <alignment horizontal="right" vertical="top" wrapText="1"/>
    </xf>
    <xf numFmtId="0" fontId="3" fillId="0" borderId="10" xfId="0" applyFont="1" applyBorder="1"/>
    <xf numFmtId="0" fontId="3" fillId="0" borderId="2" xfId="0" applyFont="1" applyBorder="1"/>
    <xf numFmtId="0" fontId="3" fillId="0" borderId="2" xfId="0" applyFont="1" applyBorder="1" applyAlignment="1">
      <alignment vertical="top" wrapText="1"/>
    </xf>
    <xf numFmtId="0" fontId="3" fillId="0" borderId="12" xfId="0" applyFont="1" applyBorder="1"/>
    <xf numFmtId="164" fontId="3" fillId="0" borderId="7" xfId="0" applyNumberFormat="1" applyFont="1" applyBorder="1"/>
    <xf numFmtId="4" fontId="3" fillId="0" borderId="3" xfId="0" applyNumberFormat="1" applyFont="1" applyBorder="1"/>
    <xf numFmtId="0" fontId="3" fillId="0" borderId="3" xfId="0" applyFont="1" applyBorder="1" applyAlignment="1">
      <alignment vertical="top" wrapText="1"/>
    </xf>
    <xf numFmtId="0" fontId="3" fillId="0" borderId="8" xfId="0" applyFont="1" applyBorder="1"/>
    <xf numFmtId="0" fontId="3" fillId="0" borderId="4" xfId="0" applyFont="1" applyBorder="1"/>
    <xf numFmtId="0" fontId="3" fillId="0" borderId="4" xfId="0" applyFont="1" applyBorder="1" applyAlignment="1">
      <alignment vertical="top" wrapText="1"/>
    </xf>
    <xf numFmtId="0" fontId="3" fillId="0" borderId="9" xfId="0" applyFont="1" applyBorder="1"/>
    <xf numFmtId="4" fontId="3" fillId="0" borderId="1" xfId="0" applyNumberFormat="1" applyFont="1" applyBorder="1"/>
    <xf numFmtId="0" fontId="3" fillId="0" borderId="11" xfId="0" applyFont="1" applyBorder="1" applyAlignment="1">
      <alignment vertical="top" wrapText="1"/>
    </xf>
    <xf numFmtId="4" fontId="3" fillId="0" borderId="1" xfId="0" applyNumberFormat="1" applyFont="1" applyBorder="1" applyAlignment="1">
      <alignment horizontal="right" vertical="top"/>
    </xf>
    <xf numFmtId="49" fontId="3" fillId="0" borderId="1" xfId="0" applyNumberFormat="1" applyFont="1" applyBorder="1" applyAlignment="1">
      <alignment horizontal="center" vertical="top"/>
    </xf>
    <xf numFmtId="0" fontId="3" fillId="0" borderId="0" xfId="0" applyFont="1" applyAlignment="1">
      <alignment horizontal="left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3" fillId="0" borderId="0" xfId="0" applyFont="1" applyFill="1" applyAlignment="1"/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5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2" fillId="0" borderId="10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0" fillId="0" borderId="0" xfId="0" applyAlignment="1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N26"/>
  <sheetViews>
    <sheetView tabSelected="1" zoomScaleNormal="100" workbookViewId="0">
      <selection activeCell="F1" sqref="F1:I1"/>
    </sheetView>
  </sheetViews>
  <sheetFormatPr defaultRowHeight="18.75" x14ac:dyDescent="0.3"/>
  <cols>
    <col min="1" max="1" width="10.7109375" style="3" customWidth="1"/>
    <col min="2" max="2" width="36.28515625" style="3" customWidth="1"/>
    <col min="3" max="3" width="43.7109375" style="3" customWidth="1"/>
    <col min="4" max="5" width="9.140625" style="3"/>
    <col min="6" max="6" width="17.85546875" style="3" customWidth="1"/>
    <col min="7" max="7" width="19.85546875" style="3" customWidth="1"/>
    <col min="8" max="8" width="17.7109375" style="3" customWidth="1"/>
    <col min="9" max="9" width="26.5703125" style="3" customWidth="1"/>
    <col min="10" max="16384" width="9.140625" style="3"/>
  </cols>
  <sheetData>
    <row r="1" spans="1:14" x14ac:dyDescent="0.3">
      <c r="F1" s="32" t="s">
        <v>45</v>
      </c>
      <c r="G1" s="54"/>
      <c r="H1" s="54"/>
      <c r="I1" s="54"/>
    </row>
    <row r="2" spans="1:14" x14ac:dyDescent="0.3">
      <c r="A2" s="33" t="s">
        <v>2</v>
      </c>
      <c r="B2" s="33"/>
      <c r="C2" s="33"/>
      <c r="D2" s="33"/>
      <c r="E2" s="33"/>
      <c r="F2" s="33"/>
      <c r="G2" s="33"/>
      <c r="H2" s="33"/>
      <c r="I2" s="33"/>
    </row>
    <row r="3" spans="1:14" ht="26.25" customHeight="1" x14ac:dyDescent="0.3">
      <c r="B3" s="4"/>
      <c r="C3" s="5"/>
      <c r="E3" s="5"/>
      <c r="F3" s="5"/>
      <c r="G3" s="5"/>
      <c r="H3" s="5"/>
    </row>
    <row r="4" spans="1:14" ht="18.75" customHeight="1" x14ac:dyDescent="0.3">
      <c r="A4" s="35" t="s">
        <v>26</v>
      </c>
      <c r="B4" s="35" t="s">
        <v>35</v>
      </c>
      <c r="C4" s="35" t="s">
        <v>0</v>
      </c>
      <c r="D4" s="35" t="s">
        <v>3</v>
      </c>
      <c r="E4" s="45" t="s">
        <v>15</v>
      </c>
      <c r="F4" s="43" t="s">
        <v>22</v>
      </c>
      <c r="G4" s="41" t="s">
        <v>23</v>
      </c>
      <c r="H4" s="47" t="s">
        <v>24</v>
      </c>
      <c r="I4" s="35" t="s">
        <v>37</v>
      </c>
    </row>
    <row r="5" spans="1:14" s="26" customFormat="1" ht="135" customHeight="1" x14ac:dyDescent="0.25">
      <c r="A5" s="35"/>
      <c r="B5" s="35"/>
      <c r="C5" s="35"/>
      <c r="D5" s="35"/>
      <c r="E5" s="46"/>
      <c r="F5" s="44"/>
      <c r="G5" s="42"/>
      <c r="H5" s="47"/>
      <c r="I5" s="35"/>
    </row>
    <row r="6" spans="1:14" x14ac:dyDescent="0.3">
      <c r="A6" s="31">
        <v>1</v>
      </c>
      <c r="B6" s="31">
        <v>3</v>
      </c>
      <c r="C6" s="31">
        <v>5</v>
      </c>
      <c r="D6" s="31">
        <v>6</v>
      </c>
      <c r="E6" s="31">
        <v>7</v>
      </c>
      <c r="F6" s="31">
        <v>8</v>
      </c>
      <c r="G6" s="31">
        <v>9</v>
      </c>
      <c r="H6" s="31">
        <v>10</v>
      </c>
      <c r="I6" s="31">
        <v>11</v>
      </c>
    </row>
    <row r="7" spans="1:14" ht="152.25" customHeight="1" x14ac:dyDescent="0.3">
      <c r="A7" s="6">
        <v>1</v>
      </c>
      <c r="B7" s="7" t="s">
        <v>31</v>
      </c>
      <c r="C7" s="7" t="s">
        <v>36</v>
      </c>
      <c r="D7" s="6" t="s">
        <v>34</v>
      </c>
      <c r="E7" s="24" t="s">
        <v>14</v>
      </c>
      <c r="F7" s="8">
        <v>14110.29</v>
      </c>
      <c r="G7" s="9">
        <f>E7*F7</f>
        <v>268095.51</v>
      </c>
      <c r="H7" s="23">
        <f>G7*1.18</f>
        <v>316352.70179999998</v>
      </c>
      <c r="I7" s="51" t="s">
        <v>44</v>
      </c>
    </row>
    <row r="8" spans="1:14" ht="156.75" customHeight="1" x14ac:dyDescent="0.3">
      <c r="A8" s="6">
        <v>2</v>
      </c>
      <c r="B8" s="7" t="s">
        <v>32</v>
      </c>
      <c r="C8" s="7" t="s">
        <v>38</v>
      </c>
      <c r="D8" s="6" t="s">
        <v>34</v>
      </c>
      <c r="E8" s="24" t="s">
        <v>30</v>
      </c>
      <c r="F8" s="8">
        <v>18178.21</v>
      </c>
      <c r="G8" s="9">
        <f>F8*E8</f>
        <v>654415.55999999994</v>
      </c>
      <c r="H8" s="23">
        <f t="shared" ref="H8:H9" si="0">G8*1.18</f>
        <v>772210.36079999991</v>
      </c>
      <c r="I8" s="52"/>
    </row>
    <row r="9" spans="1:14" ht="178.5" customHeight="1" x14ac:dyDescent="0.3">
      <c r="A9" s="6">
        <v>3</v>
      </c>
      <c r="B9" s="7" t="s">
        <v>33</v>
      </c>
      <c r="C9" s="7" t="s">
        <v>39</v>
      </c>
      <c r="D9" s="6" t="s">
        <v>34</v>
      </c>
      <c r="E9" s="24" t="s">
        <v>13</v>
      </c>
      <c r="F9" s="8">
        <v>9443.74</v>
      </c>
      <c r="G9" s="9">
        <f>F9*E9</f>
        <v>28331.22</v>
      </c>
      <c r="H9" s="23">
        <f t="shared" si="0"/>
        <v>33430.839599999999</v>
      </c>
      <c r="I9" s="53"/>
    </row>
    <row r="10" spans="1:14" x14ac:dyDescent="0.3">
      <c r="A10" s="10"/>
      <c r="B10" s="12"/>
      <c r="C10" s="12"/>
      <c r="D10" s="11"/>
      <c r="E10" s="11"/>
      <c r="F10" s="13"/>
      <c r="G10" s="14">
        <f>SUM(G7:G9)</f>
        <v>950842.28999999992</v>
      </c>
      <c r="H10" s="15">
        <f>SUM(H7:H9)</f>
        <v>1121993.9021999999</v>
      </c>
      <c r="I10" s="16"/>
      <c r="J10" s="27"/>
      <c r="K10" s="27"/>
      <c r="L10" s="27"/>
      <c r="M10" s="27"/>
      <c r="N10" s="27"/>
    </row>
    <row r="11" spans="1:14" x14ac:dyDescent="0.3">
      <c r="A11" s="17"/>
      <c r="B11" s="19"/>
      <c r="C11" s="19"/>
      <c r="D11" s="18"/>
      <c r="E11" s="18"/>
      <c r="F11" s="20"/>
      <c r="G11" s="18" t="s">
        <v>4</v>
      </c>
      <c r="H11" s="21">
        <f>H10-G10</f>
        <v>171151.61219999997</v>
      </c>
      <c r="I11" s="22"/>
    </row>
    <row r="12" spans="1:14" x14ac:dyDescent="0.3">
      <c r="A12" s="36" t="s">
        <v>40</v>
      </c>
      <c r="B12" s="37"/>
      <c r="C12" s="37"/>
      <c r="D12" s="37"/>
      <c r="E12" s="37"/>
      <c r="F12" s="37"/>
      <c r="G12" s="37"/>
      <c r="H12" s="37"/>
      <c r="I12" s="38"/>
    </row>
    <row r="13" spans="1:14" x14ac:dyDescent="0.3">
      <c r="A13" s="34" t="s">
        <v>41</v>
      </c>
      <c r="B13" s="34"/>
      <c r="C13" s="37" t="s">
        <v>16</v>
      </c>
      <c r="D13" s="37"/>
      <c r="E13" s="37"/>
      <c r="F13" s="37"/>
      <c r="G13" s="37"/>
      <c r="H13" s="37"/>
      <c r="I13" s="38"/>
    </row>
    <row r="14" spans="1:14" ht="24.75" customHeight="1" x14ac:dyDescent="0.3">
      <c r="A14" s="56" t="s">
        <v>42</v>
      </c>
      <c r="B14" s="56"/>
      <c r="C14" s="49" t="s">
        <v>25</v>
      </c>
      <c r="D14" s="49"/>
      <c r="E14" s="49"/>
      <c r="F14" s="49"/>
      <c r="G14" s="49"/>
      <c r="H14" s="49"/>
      <c r="I14" s="50"/>
    </row>
    <row r="15" spans="1:14" ht="84.75" customHeight="1" x14ac:dyDescent="0.3">
      <c r="A15" s="48" t="s">
        <v>21</v>
      </c>
      <c r="B15" s="48"/>
      <c r="C15" s="49" t="s">
        <v>43</v>
      </c>
      <c r="D15" s="49"/>
      <c r="E15" s="49"/>
      <c r="F15" s="49"/>
      <c r="G15" s="49"/>
      <c r="H15" s="49"/>
      <c r="I15" s="50"/>
    </row>
    <row r="16" spans="1:14" ht="19.5" customHeight="1" x14ac:dyDescent="0.3">
      <c r="A16" s="39" t="s">
        <v>20</v>
      </c>
      <c r="B16" s="40"/>
      <c r="C16" s="37" t="s">
        <v>27</v>
      </c>
      <c r="D16" s="37"/>
      <c r="E16" s="37"/>
      <c r="F16" s="37"/>
      <c r="G16" s="37"/>
      <c r="H16" s="37"/>
      <c r="I16" s="38"/>
    </row>
    <row r="17" spans="1:9" x14ac:dyDescent="0.3">
      <c r="A17" s="39" t="s">
        <v>19</v>
      </c>
      <c r="B17" s="40"/>
      <c r="C17" s="37" t="s">
        <v>28</v>
      </c>
      <c r="D17" s="37"/>
      <c r="E17" s="37"/>
      <c r="F17" s="37"/>
      <c r="G17" s="37"/>
      <c r="H17" s="37"/>
      <c r="I17" s="38"/>
    </row>
    <row r="18" spans="1:9" x14ac:dyDescent="0.3">
      <c r="A18" s="34" t="s">
        <v>1</v>
      </c>
      <c r="B18" s="34"/>
      <c r="C18" s="36" t="s">
        <v>29</v>
      </c>
      <c r="D18" s="37"/>
      <c r="E18" s="37"/>
      <c r="F18" s="37"/>
      <c r="G18" s="37"/>
      <c r="H18" s="37"/>
      <c r="I18" s="38"/>
    </row>
    <row r="19" spans="1:9" ht="38.25" customHeight="1" x14ac:dyDescent="0.3">
      <c r="A19" s="55" t="s">
        <v>18</v>
      </c>
      <c r="B19" s="55"/>
      <c r="C19" s="36" t="s">
        <v>17</v>
      </c>
      <c r="D19" s="37"/>
      <c r="E19" s="37"/>
      <c r="F19" s="37"/>
      <c r="G19" s="37"/>
      <c r="H19" s="37"/>
      <c r="I19" s="38"/>
    </row>
    <row r="20" spans="1:9" x14ac:dyDescent="0.3">
      <c r="A20" s="28"/>
      <c r="B20" s="28"/>
      <c r="C20" s="29"/>
      <c r="D20" s="29"/>
      <c r="E20" s="29"/>
      <c r="F20" s="29"/>
      <c r="G20" s="29"/>
      <c r="H20" s="29"/>
      <c r="I20" s="29"/>
    </row>
    <row r="21" spans="1:9" x14ac:dyDescent="0.3">
      <c r="A21" s="30"/>
      <c r="B21" s="30"/>
      <c r="C21" s="30"/>
      <c r="D21" s="30"/>
    </row>
    <row r="22" spans="1:9" x14ac:dyDescent="0.3">
      <c r="A22" s="30"/>
      <c r="B22" s="30"/>
      <c r="C22" s="30"/>
      <c r="D22" s="30"/>
    </row>
    <row r="24" spans="1:9" x14ac:dyDescent="0.3">
      <c r="B24" s="25"/>
    </row>
    <row r="25" spans="1:9" x14ac:dyDescent="0.3">
      <c r="B25" s="25" t="str">
        <f>Query2_USERT</f>
        <v/>
      </c>
    </row>
    <row r="26" spans="1:9" x14ac:dyDescent="0.3">
      <c r="B26" s="25" t="str">
        <f>Query2_USERE</f>
        <v/>
      </c>
    </row>
  </sheetData>
  <mergeCells count="27">
    <mergeCell ref="C18:I18"/>
    <mergeCell ref="C19:I19"/>
    <mergeCell ref="A18:B18"/>
    <mergeCell ref="A19:B19"/>
    <mergeCell ref="H4:H5"/>
    <mergeCell ref="A15:B15"/>
    <mergeCell ref="C15:I15"/>
    <mergeCell ref="C13:I13"/>
    <mergeCell ref="C14:I14"/>
    <mergeCell ref="C16:I16"/>
    <mergeCell ref="C17:I17"/>
    <mergeCell ref="I7:I9"/>
    <mergeCell ref="A17:B17"/>
    <mergeCell ref="A4:A5"/>
    <mergeCell ref="B4:B5"/>
    <mergeCell ref="A16:B16"/>
    <mergeCell ref="C4:C5"/>
    <mergeCell ref="D4:D5"/>
    <mergeCell ref="G4:G5"/>
    <mergeCell ref="F4:F5"/>
    <mergeCell ref="E4:E5"/>
    <mergeCell ref="A2:I2"/>
    <mergeCell ref="A14:B14"/>
    <mergeCell ref="A13:B13"/>
    <mergeCell ref="I4:I5"/>
    <mergeCell ref="A12:I12"/>
    <mergeCell ref="F1:I1"/>
  </mergeCells>
  <pageMargins left="0.78740157480314965" right="0.39370078740157483" top="0.78740157480314965" bottom="0.39370078740157483" header="0.31496062992125984" footer="0.31496062992125984"/>
  <pageSetup paperSize="9" scale="46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1" t="s">
        <v>5</v>
      </c>
      <c r="B5" t="e">
        <f>XLR_ERRNAME</f>
        <v>#NAME?</v>
      </c>
    </row>
    <row r="6" spans="1:14" x14ac:dyDescent="0.25">
      <c r="A6" t="s">
        <v>6</v>
      </c>
      <c r="B6">
        <v>5746</v>
      </c>
      <c r="C6" s="2" t="s">
        <v>7</v>
      </c>
      <c r="D6">
        <v>3607</v>
      </c>
      <c r="E6" s="2" t="s">
        <v>8</v>
      </c>
      <c r="F6" s="2" t="s">
        <v>9</v>
      </c>
      <c r="G6" s="2" t="s">
        <v>10</v>
      </c>
      <c r="H6" s="2" t="s">
        <v>10</v>
      </c>
      <c r="I6" s="2" t="s">
        <v>10</v>
      </c>
      <c r="J6" s="2" t="s">
        <v>8</v>
      </c>
      <c r="K6" s="2" t="s">
        <v>11</v>
      </c>
      <c r="L6" s="2" t="s">
        <v>12</v>
      </c>
      <c r="M6" s="2" t="s">
        <v>10</v>
      </c>
      <c r="N6" s="2" t="s"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Старцев Вадим Юрьевич</dc:creator>
  <cp:lastModifiedBy>Данилова Татьяна Владимировна</cp:lastModifiedBy>
  <cp:lastPrinted>2017-07-28T10:31:05Z</cp:lastPrinted>
  <dcterms:created xsi:type="dcterms:W3CDTF">2013-12-19T08:11:42Z</dcterms:created>
  <dcterms:modified xsi:type="dcterms:W3CDTF">2017-07-28T10:31:22Z</dcterms:modified>
</cp:coreProperties>
</file>